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/Dan/tax policy associates/"/>
    </mc:Choice>
  </mc:AlternateContent>
  <xr:revisionPtr revIDLastSave="0" documentId="13_ncr:1_{D5DE1A03-AF1D-CE48-AA72-3EDA55DDE8CC}" xr6:coauthVersionLast="47" xr6:coauthVersionMax="47" xr10:uidLastSave="{00000000-0000-0000-0000-000000000000}"/>
  <bookViews>
    <workbookView xWindow="3660" yWindow="1780" windowWidth="30160" windowHeight="17820" xr2:uid="{FCA56FED-86EC-2C4A-8614-B0D3315270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D1" i="1"/>
  <c r="C4" i="1"/>
  <c r="C6" i="1" s="1"/>
  <c r="E12" i="1"/>
  <c r="E4" i="1" s="1"/>
  <c r="D12" i="1"/>
  <c r="D5" i="1" s="1"/>
  <c r="B4" i="1"/>
  <c r="D4" i="1" s="1"/>
  <c r="C8" i="1" l="1"/>
  <c r="C7" i="1"/>
  <c r="D6" i="1"/>
  <c r="B6" i="1"/>
  <c r="E3" i="1"/>
  <c r="E5" i="1"/>
  <c r="E6" i="1" s="1"/>
  <c r="D8" i="1"/>
  <c r="D7" i="1"/>
  <c r="D3" i="1"/>
  <c r="B8" i="1" l="1"/>
  <c r="B7" i="1"/>
  <c r="E8" i="1"/>
  <c r="E7" i="1"/>
</calcChain>
</file>

<file path=xl/sharedStrings.xml><?xml version="1.0" encoding="utf-8"?>
<sst xmlns="http://schemas.openxmlformats.org/spreadsheetml/2006/main" count="12" uniqueCount="12">
  <si>
    <t>Parameter</t>
  </si>
  <si>
    <r>
      <t xml:space="preserve">Gambling‑duty rate </t>
    </r>
    <r>
      <rPr>
        <b/>
        <sz val="12"/>
        <color theme="1"/>
        <rFont val="Aptos Narrow"/>
        <family val="2"/>
        <scheme val="minor"/>
      </rPr>
      <t>d</t>
    </r>
  </si>
  <si>
    <t>Win‑rate to customers (RTP)</t>
  </si>
  <si>
    <r>
      <t xml:space="preserve">Gross revenue (stakes) </t>
    </r>
    <r>
      <rPr>
        <i/>
        <sz val="12"/>
        <color theme="1"/>
        <rFont val="Aptos Narrow"/>
        <family val="2"/>
        <scheme val="minor"/>
      </rPr>
      <t>Q</t>
    </r>
  </si>
  <si>
    <r>
      <t xml:space="preserve">Gross gambling yield </t>
    </r>
    <r>
      <rPr>
        <i/>
        <sz val="12"/>
        <color theme="1"/>
        <rFont val="Aptos Narrow"/>
        <family val="2"/>
        <scheme val="minor"/>
      </rPr>
      <t>GGY = p × Q</t>
    </r>
  </si>
  <si>
    <r>
      <t xml:space="preserve">Gambling‑duty revenue </t>
    </r>
    <r>
      <rPr>
        <i/>
        <sz val="12"/>
        <color theme="1"/>
        <rFont val="Aptos Narrow"/>
        <family val="2"/>
        <scheme val="minor"/>
      </rPr>
      <t>d × GGY</t>
    </r>
  </si>
  <si>
    <r>
      <t>Elasticity ε</t>
    </r>
    <r>
      <rPr>
        <sz val="12"/>
        <color theme="1"/>
        <rFont val="Aptos Narrow"/>
        <family val="2"/>
        <scheme val="minor"/>
      </rPr>
      <t xml:space="preserve"> (helper cell)</t>
    </r>
  </si>
  <si>
    <t>Price of gambling p = 1RTP</t>
  </si>
  <si>
    <t>Firm surplus after duty (1d) × GGY</t>
  </si>
  <si>
    <t>Price multiplier</t>
  </si>
  <si>
    <t>A: initial situation</t>
  </si>
  <si>
    <t>B: firm makes no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</si>
</sst>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_);[Red]\(&quot;£&quot;#,##0\)"/>
    <numFmt numFmtId="164" formatCode="0.0%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9" fontId="0" fillId="0" borderId="0" xfId="0" applyNumberFormat="1"/>
    <xf numFmtId="6" fontId="0" fillId="0" borderId="0" xfId="0" applyNumberFormat="1"/>
    <xf numFmtId="16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E4AB-8708-F54B-A309-F5E5E4DB758A}">
  <dimension ref="A1:E12"/>
  <sheetViews>
    <sheetView tabSelected="1" zoomScale="194" zoomScaleNormal="194" workbookViewId="0">
      <selection activeCell="C12" sqref="C12"/>
    </sheetView>
  </sheetViews>
  <sheetFormatPr baseColWidth="10" defaultRowHeight="16" x14ac:dyDescent="0.2"/>
  <cols>
    <col min="1" max="1" width="30" customWidth="1"/>
    <col min="2" max="3" width="20.6640625" customWidth="1"/>
    <col min="4" max="4" width="20.1640625" customWidth="1"/>
    <col min="5" max="5" width="20" customWidth="1"/>
  </cols>
  <sheetData>
    <row r="1" spans="1:5" s="6" customFormat="1" ht="50" customHeight="1" x14ac:dyDescent="0.2">
      <c r="A1" s="5" t="s">
        <v>0</v>
      </c>
      <c r="B1" s="5" t="s">
        <v>10</v>
      </c>
      <c r="C1" s="5" t="s">
        <v>11</v>
      </c>
      <c r="D1" s="7" t="str">
        <f>"C: firm shortens odds to maintain profits. Elasticity " &amp; D10</f>
        <v>C: firm shortens odds to maintain profits. Elasticity -0.5</v>
      </c>
      <c r="E1" s="7" t="str">
        <f>"D: firm shortens odds to maintain profits. Elasticity " &amp; E10</f>
        <v>D: firm shortens odds to maintain profits. Elasticity -0.75</v>
      </c>
    </row>
    <row r="2" spans="1:5" x14ac:dyDescent="0.2">
      <c r="A2" t="s">
        <v>1</v>
      </c>
      <c r="B2" s="2">
        <v>0.2</v>
      </c>
      <c r="C2" s="2">
        <v>0.5</v>
      </c>
      <c r="D2" s="2">
        <v>0.5</v>
      </c>
      <c r="E2" s="2">
        <v>0.5</v>
      </c>
    </row>
    <row r="3" spans="1:5" x14ac:dyDescent="0.2">
      <c r="A3" t="s">
        <v>2</v>
      </c>
      <c r="B3" s="2">
        <v>0.85</v>
      </c>
      <c r="C3" s="2">
        <v>0.85</v>
      </c>
      <c r="D3" s="2">
        <f>1-D4</f>
        <v>0.61599999999999988</v>
      </c>
      <c r="E3" s="2">
        <f>1-E4</f>
        <v>1.695999999999942E-2</v>
      </c>
    </row>
    <row r="4" spans="1:5" x14ac:dyDescent="0.2">
      <c r="A4" s="1" t="s">
        <v>7</v>
      </c>
      <c r="B4" s="2">
        <f>1-B3</f>
        <v>0.15000000000000002</v>
      </c>
      <c r="C4" s="2">
        <f>1-C3</f>
        <v>0.15000000000000002</v>
      </c>
      <c r="D4" s="2">
        <f>$B$4*D$12</f>
        <v>0.38400000000000012</v>
      </c>
      <c r="E4" s="2">
        <f>$B$4*E$12</f>
        <v>0.98304000000000058</v>
      </c>
    </row>
    <row r="5" spans="1:5" x14ac:dyDescent="0.2">
      <c r="A5" t="s">
        <v>3</v>
      </c>
      <c r="B5" s="3">
        <v>1000000</v>
      </c>
      <c r="C5" s="3">
        <v>1000000</v>
      </c>
      <c r="D5" s="3">
        <f>$B$5*D$12^D$10</f>
        <v>625000</v>
      </c>
      <c r="E5" s="3">
        <f>$B$5*E$12^E$10</f>
        <v>244140.62499999988</v>
      </c>
    </row>
    <row r="6" spans="1:5" x14ac:dyDescent="0.2">
      <c r="A6" t="s">
        <v>4</v>
      </c>
      <c r="B6" s="3">
        <f>B4*B5</f>
        <v>150000.00000000003</v>
      </c>
      <c r="C6" s="3">
        <f>C4*C5</f>
        <v>150000.00000000003</v>
      </c>
      <c r="D6" s="3">
        <f>D4*D5</f>
        <v>240000.00000000009</v>
      </c>
      <c r="E6" s="3">
        <f>E4*E5</f>
        <v>240000.00000000003</v>
      </c>
    </row>
    <row r="7" spans="1:5" x14ac:dyDescent="0.2">
      <c r="A7" t="s">
        <v>5</v>
      </c>
      <c r="B7" s="3">
        <f>B2*B6</f>
        <v>30000.000000000007</v>
      </c>
      <c r="C7" s="3">
        <f>C2*C6</f>
        <v>75000.000000000015</v>
      </c>
      <c r="D7" s="3">
        <f>D2*D6</f>
        <v>120000.00000000004</v>
      </c>
      <c r="E7" s="3">
        <f>E2*E6</f>
        <v>120000.00000000001</v>
      </c>
    </row>
    <row r="8" spans="1:5" x14ac:dyDescent="0.2">
      <c r="A8" t="s">
        <v>8</v>
      </c>
      <c r="B8" s="3">
        <f>(1-B2)*B6</f>
        <v>120000.00000000003</v>
      </c>
      <c r="C8" s="3">
        <f>(1-C2)*C6</f>
        <v>75000.000000000015</v>
      </c>
      <c r="D8" s="3">
        <f>(1-D2)*D6</f>
        <v>120000.00000000004</v>
      </c>
      <c r="E8" s="3">
        <f>(1-E2)*E6</f>
        <v>120000.00000000001</v>
      </c>
    </row>
    <row r="10" spans="1:5" x14ac:dyDescent="0.2">
      <c r="A10" s="1" t="s">
        <v>6</v>
      </c>
      <c r="D10">
        <v>-0.5</v>
      </c>
      <c r="E10">
        <v>-0.75</v>
      </c>
    </row>
    <row r="12" spans="1:5" x14ac:dyDescent="0.2">
      <c r="A12" t="s">
        <v>9</v>
      </c>
      <c r="D12" s="4">
        <f>((1-$B$2)/(1-D2))^(1/(1+D10))</f>
        <v>2.5600000000000005</v>
      </c>
      <c r="E12" s="4">
        <f>((1-$B$2)/(1-E2))^(1/(1+E10))</f>
        <v>6.553600000000003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2025-08-07T12:52:18Z</dcterms:created>
  <dcterms:modified xsi:type="dcterms:W3CDTF">2025-08-07T14:20:54Z</dcterms:modified>
</cp:coreProperties>
</file>